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0" i="5" l="1"/>
  <c r="F20" i="5"/>
  <c r="AS16" i="5"/>
  <c r="AQ16" i="5"/>
  <c r="AR16" i="5" s="1"/>
  <c r="AP16" i="5"/>
  <c r="AO16" i="5"/>
  <c r="AN16" i="5"/>
  <c r="AM16" i="5"/>
  <c r="AG16" i="5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I16" i="5"/>
  <c r="I20" i="5" s="1"/>
  <c r="I22" i="5" s="1"/>
  <c r="H16" i="5"/>
  <c r="H20" i="5" s="1"/>
  <c r="G16" i="5"/>
  <c r="G20" i="5" s="1"/>
  <c r="G22" i="5" s="1"/>
  <c r="F16" i="5"/>
  <c r="E16" i="5"/>
  <c r="E20" i="5" s="1"/>
  <c r="E22" i="5" s="1"/>
  <c r="K21" i="5" l="1"/>
  <c r="K22" i="5" s="1"/>
  <c r="J22" i="5" s="1"/>
  <c r="F21" i="5"/>
  <c r="L21" i="5" s="1"/>
  <c r="H21" i="5"/>
  <c r="N21" i="5" s="1"/>
  <c r="O22" i="5"/>
  <c r="O21" i="5"/>
  <c r="J21" i="5"/>
  <c r="M21" i="5"/>
  <c r="AF16" i="5"/>
  <c r="H22" i="5" l="1"/>
  <c r="M22" i="5" s="1"/>
  <c r="F22" i="5"/>
  <c r="L22" i="5" l="1"/>
  <c r="N22" i="5"/>
</calcChain>
</file>

<file path=xl/sharedStrings.xml><?xml version="1.0" encoding="utf-8"?>
<sst xmlns="http://schemas.openxmlformats.org/spreadsheetml/2006/main" count="108" uniqueCount="49">
  <si>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</si>
  <si>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</si>
  <si>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</si>
  <si>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</si>
  <si>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</si>
  <si>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</si>
  <si>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</si>
  <si>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</si>
  <si>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</si>
  <si>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</si>
  <si>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</si>
  <si>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</si>
  <si>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</si>
  <si>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</si>
  <si>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</si>
  <si>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</si>
  <si>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</si>
  <si>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</si>
  <si>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</si>
  <si>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</si>
  <si>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</si>
  <si>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</si>
  <si>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</si>
  <si>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</si>
  <si>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</si>
  <si>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KiimU = Kiimingin Urheilijat  (1938)</t>
  </si>
  <si>
    <t>MuPS = Muhoksen Pallo-Salamat  (1969)</t>
  </si>
  <si>
    <t>Lippo Juniorit = Oulun Lippo Juniorit  (2003)</t>
  </si>
  <si>
    <t>OsVa = Oulunsalon Vasama  (1910)</t>
  </si>
  <si>
    <t>TyTe = Tyrnävän Tempaus  (1921)</t>
  </si>
  <si>
    <t>Hannu Roivainen</t>
  </si>
  <si>
    <t>3.</t>
  </si>
  <si>
    <t>TyTe</t>
  </si>
  <si>
    <t>2.</t>
  </si>
  <si>
    <t>9.</t>
  </si>
  <si>
    <t>10.</t>
  </si>
  <si>
    <t>6.</t>
  </si>
  <si>
    <t>KeKi  2</t>
  </si>
  <si>
    <t>OsVa</t>
  </si>
  <si>
    <t>Lippo Juniorit</t>
  </si>
  <si>
    <t>5.</t>
  </si>
  <si>
    <t>MuPS</t>
  </si>
  <si>
    <t>7.</t>
  </si>
  <si>
    <t>4.</t>
  </si>
  <si>
    <t>KiimU</t>
  </si>
  <si>
    <t>8.</t>
  </si>
  <si>
    <t>1.</t>
  </si>
  <si>
    <t>21.9.1980   Vaala</t>
  </si>
  <si>
    <t>KKV = Kestilän Kisa-Veikot  (1935),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</si>
</sst>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30</v>
      </c>
      <c r="C1" s="2"/>
      <c r="D1" s="3"/>
      <c r="E1" s="4" t="s">
        <v>47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31</v>
      </c>
      <c r="Z4" s="1" t="s">
        <v>32</v>
      </c>
      <c r="AA4" s="12">
        <v>16</v>
      </c>
      <c r="AB4" s="12">
        <v>1</v>
      </c>
      <c r="AC4" s="12">
        <v>15</v>
      </c>
      <c r="AD4" s="12">
        <v>13</v>
      </c>
      <c r="AE4" s="12">
        <v>73</v>
      </c>
      <c r="AF4" s="67">
        <v>0.68220000000000003</v>
      </c>
      <c r="AG4" s="68">
        <v>107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7</v>
      </c>
      <c r="AR4" s="65">
        <v>0.46660000000000001</v>
      </c>
      <c r="AS4" s="69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33</v>
      </c>
      <c r="Z5" s="1" t="s">
        <v>32</v>
      </c>
      <c r="AA5" s="12">
        <v>18</v>
      </c>
      <c r="AB5" s="12">
        <v>0</v>
      </c>
      <c r="AC5" s="12">
        <v>30</v>
      </c>
      <c r="AD5" s="12">
        <v>19</v>
      </c>
      <c r="AE5" s="12">
        <v>77</v>
      </c>
      <c r="AF5" s="67">
        <v>0.57889999999999997</v>
      </c>
      <c r="AG5" s="68">
        <v>133</v>
      </c>
      <c r="AH5" s="7" t="s">
        <v>34</v>
      </c>
      <c r="AI5" s="7"/>
      <c r="AJ5" s="7" t="s">
        <v>35</v>
      </c>
      <c r="AK5" s="7"/>
      <c r="AL5" s="10"/>
      <c r="AM5" s="12">
        <v>5</v>
      </c>
      <c r="AN5" s="12">
        <v>0</v>
      </c>
      <c r="AO5" s="12">
        <v>3</v>
      </c>
      <c r="AP5" s="12">
        <v>3</v>
      </c>
      <c r="AQ5" s="12">
        <v>15</v>
      </c>
      <c r="AR5" s="65">
        <v>0.5</v>
      </c>
      <c r="AS5" s="69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36</v>
      </c>
      <c r="Z6" s="1" t="s">
        <v>37</v>
      </c>
      <c r="AA6" s="12">
        <v>12</v>
      </c>
      <c r="AB6" s="12">
        <v>1</v>
      </c>
      <c r="AC6" s="12">
        <v>10</v>
      </c>
      <c r="AD6" s="12">
        <v>11</v>
      </c>
      <c r="AE6" s="12">
        <v>43</v>
      </c>
      <c r="AF6" s="67">
        <v>0.45739999999999997</v>
      </c>
      <c r="AG6" s="68">
        <v>94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34</v>
      </c>
      <c r="Z7" s="1" t="s">
        <v>38</v>
      </c>
      <c r="AA7" s="12">
        <v>17</v>
      </c>
      <c r="AB7" s="12">
        <v>0</v>
      </c>
      <c r="AC7" s="12">
        <v>7</v>
      </c>
      <c r="AD7" s="12">
        <v>10</v>
      </c>
      <c r="AE7" s="12">
        <v>64</v>
      </c>
      <c r="AF7" s="67">
        <v>0.58179999999999998</v>
      </c>
      <c r="AG7" s="68">
        <v>110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35</v>
      </c>
      <c r="Z8" s="1" t="s">
        <v>39</v>
      </c>
      <c r="AA8" s="12">
        <v>17</v>
      </c>
      <c r="AB8" s="12">
        <v>0</v>
      </c>
      <c r="AC8" s="12">
        <v>22</v>
      </c>
      <c r="AD8" s="12">
        <v>6</v>
      </c>
      <c r="AE8" s="12">
        <v>65</v>
      </c>
      <c r="AF8" s="67">
        <v>0.53710000000000002</v>
      </c>
      <c r="AG8" s="68">
        <v>121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40</v>
      </c>
      <c r="Z10" s="1" t="s">
        <v>41</v>
      </c>
      <c r="AA10" s="12">
        <v>18</v>
      </c>
      <c r="AB10" s="12">
        <v>5</v>
      </c>
      <c r="AC10" s="12">
        <v>21</v>
      </c>
      <c r="AD10" s="12">
        <v>22</v>
      </c>
      <c r="AE10" s="12">
        <v>90</v>
      </c>
      <c r="AF10" s="67">
        <v>0.58819999999999995</v>
      </c>
      <c r="AG10" s="68">
        <v>153</v>
      </c>
      <c r="AH10" s="7" t="s">
        <v>42</v>
      </c>
      <c r="AI10" s="7"/>
      <c r="AJ10" s="7" t="s">
        <v>43</v>
      </c>
      <c r="AK10" s="7" t="s">
        <v>43</v>
      </c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40</v>
      </c>
      <c r="Z11" s="1" t="s">
        <v>44</v>
      </c>
      <c r="AA11" s="12">
        <v>17</v>
      </c>
      <c r="AB11" s="12">
        <v>1</v>
      </c>
      <c r="AC11" s="12">
        <v>14</v>
      </c>
      <c r="AD11" s="12">
        <v>30</v>
      </c>
      <c r="AE11" s="12">
        <v>82</v>
      </c>
      <c r="AF11" s="67">
        <v>0.60740000000000005</v>
      </c>
      <c r="AG11" s="68">
        <v>135</v>
      </c>
      <c r="AH11" s="7"/>
      <c r="AI11" s="7" t="s">
        <v>45</v>
      </c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33</v>
      </c>
      <c r="Z12" s="1" t="s">
        <v>44</v>
      </c>
      <c r="AA12" s="12">
        <v>17</v>
      </c>
      <c r="AB12" s="12">
        <v>0</v>
      </c>
      <c r="AC12" s="12">
        <v>17</v>
      </c>
      <c r="AD12" s="12">
        <v>27</v>
      </c>
      <c r="AE12" s="12">
        <v>91</v>
      </c>
      <c r="AF12" s="67">
        <v>0.65459999999999996</v>
      </c>
      <c r="AG12" s="68">
        <v>139</v>
      </c>
      <c r="AH12" s="7"/>
      <c r="AI12" s="7" t="s">
        <v>42</v>
      </c>
      <c r="AJ12" s="7" t="s">
        <v>34</v>
      </c>
      <c r="AK12" s="7" t="s">
        <v>36</v>
      </c>
      <c r="AL12" s="10"/>
      <c r="AM12" s="12">
        <v>6</v>
      </c>
      <c r="AN12" s="12">
        <v>0</v>
      </c>
      <c r="AO12" s="12">
        <v>9</v>
      </c>
      <c r="AP12" s="12">
        <v>2</v>
      </c>
      <c r="AQ12" s="12">
        <v>24</v>
      </c>
      <c r="AR12" s="65">
        <v>0.57140000000000002</v>
      </c>
      <c r="AS12" s="69">
        <v>42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46</v>
      </c>
      <c r="Z13" s="1" t="s">
        <v>41</v>
      </c>
      <c r="AA13" s="12">
        <v>17</v>
      </c>
      <c r="AB13" s="12">
        <v>9</v>
      </c>
      <c r="AC13" s="12">
        <v>59</v>
      </c>
      <c r="AD13" s="12">
        <v>32</v>
      </c>
      <c r="AE13" s="12">
        <v>134</v>
      </c>
      <c r="AF13" s="67">
        <v>0.74029999999999996</v>
      </c>
      <c r="AG13" s="68">
        <v>181</v>
      </c>
      <c r="AH13" s="12" t="s">
        <v>46</v>
      </c>
      <c r="AI13" s="7" t="s">
        <v>35</v>
      </c>
      <c r="AJ13" s="12" t="s">
        <v>46</v>
      </c>
      <c r="AK13" s="12" t="s">
        <v>46</v>
      </c>
      <c r="AL13" s="10"/>
      <c r="AM13" s="12">
        <v>6</v>
      </c>
      <c r="AN13" s="12">
        <v>1</v>
      </c>
      <c r="AO13" s="12">
        <v>16</v>
      </c>
      <c r="AP13" s="12">
        <v>4</v>
      </c>
      <c r="AQ13" s="12">
        <v>37</v>
      </c>
      <c r="AR13" s="65">
        <v>0.67269999999999996</v>
      </c>
      <c r="AS13" s="69">
        <v>55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2014</v>
      </c>
      <c r="Y14" s="12" t="s">
        <v>33</v>
      </c>
      <c r="Z14" s="1" t="s">
        <v>41</v>
      </c>
      <c r="AA14" s="12">
        <v>12</v>
      </c>
      <c r="AB14" s="12">
        <v>0</v>
      </c>
      <c r="AC14" s="12">
        <v>20</v>
      </c>
      <c r="AD14" s="12">
        <v>6</v>
      </c>
      <c r="AE14" s="12">
        <v>54</v>
      </c>
      <c r="AF14" s="67">
        <v>0.61360000000000003</v>
      </c>
      <c r="AG14" s="68">
        <v>88</v>
      </c>
      <c r="AH14" s="7"/>
      <c r="AI14" s="7"/>
      <c r="AJ14" s="7"/>
      <c r="AK14" s="7"/>
      <c r="AL14" s="10"/>
      <c r="AM14" s="12">
        <v>6</v>
      </c>
      <c r="AN14" s="12">
        <v>0</v>
      </c>
      <c r="AO14" s="12">
        <v>1</v>
      </c>
      <c r="AP14" s="12">
        <v>8</v>
      </c>
      <c r="AQ14" s="12">
        <v>22</v>
      </c>
      <c r="AR14" s="65">
        <v>0.62849999999999995</v>
      </c>
      <c r="AS14" s="69">
        <v>35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2015</v>
      </c>
      <c r="Y15" s="12" t="s">
        <v>46</v>
      </c>
      <c r="Z15" s="1" t="s">
        <v>41</v>
      </c>
      <c r="AA15" s="12">
        <v>3</v>
      </c>
      <c r="AB15" s="12">
        <v>0</v>
      </c>
      <c r="AC15" s="12">
        <v>2</v>
      </c>
      <c r="AD15" s="12">
        <v>0</v>
      </c>
      <c r="AE15" s="12">
        <v>13</v>
      </c>
      <c r="AF15" s="67">
        <v>0.72219999999999995</v>
      </c>
      <c r="AG15" s="68">
        <v>18</v>
      </c>
      <c r="AH15" s="7"/>
      <c r="AI15" s="7"/>
      <c r="AJ15" s="7"/>
      <c r="AK15" s="7"/>
      <c r="AL15" s="10"/>
      <c r="AM15" s="12">
        <v>5</v>
      </c>
      <c r="AN15" s="12">
        <v>0</v>
      </c>
      <c r="AO15" s="12">
        <v>1</v>
      </c>
      <c r="AP15" s="12">
        <v>6</v>
      </c>
      <c r="AQ15" s="12">
        <v>16</v>
      </c>
      <c r="AR15" s="65">
        <v>0.84209999999999996</v>
      </c>
      <c r="AS15" s="69">
        <v>19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164</v>
      </c>
      <c r="AB16" s="36">
        <f>SUM(AB4:AB15)</f>
        <v>17</v>
      </c>
      <c r="AC16" s="36">
        <f>SUM(AC4:AC15)</f>
        <v>217</v>
      </c>
      <c r="AD16" s="36">
        <f>SUM(AD4:AD15)</f>
        <v>176</v>
      </c>
      <c r="AE16" s="36">
        <f>SUM(AE4:AE15)</f>
        <v>786</v>
      </c>
      <c r="AF16" s="37">
        <f>PRODUCT(AE16/AG16)</f>
        <v>0.61454261141516808</v>
      </c>
      <c r="AG16" s="21">
        <f>SUM(AG4:AG15)</f>
        <v>1279</v>
      </c>
      <c r="AH16" s="18"/>
      <c r="AI16" s="29"/>
      <c r="AJ16" s="41"/>
      <c r="AK16" s="42"/>
      <c r="AL16" s="10"/>
      <c r="AM16" s="36">
        <f>SUM(AM4:AM15)</f>
        <v>30</v>
      </c>
      <c r="AN16" s="36">
        <f>SUM(AN4:AN15)</f>
        <v>1</v>
      </c>
      <c r="AO16" s="36">
        <f>SUM(AO4:AO15)</f>
        <v>31</v>
      </c>
      <c r="AP16" s="36">
        <f>SUM(AP4:AP15)</f>
        <v>23</v>
      </c>
      <c r="AQ16" s="36">
        <f>SUM(AQ4:AQ15)</f>
        <v>121</v>
      </c>
      <c r="AR16" s="37">
        <f>PRODUCT(AQ16/AS16)</f>
        <v>0.61734693877551017</v>
      </c>
      <c r="AS16" s="39">
        <f>SUM(AS4:AS15)</f>
        <v>196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48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29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24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194</v>
      </c>
      <c r="F21" s="47">
        <f>PRODUCT(AB16+AN16)</f>
        <v>18</v>
      </c>
      <c r="G21" s="47">
        <f>PRODUCT(AC16+AO16)</f>
        <v>248</v>
      </c>
      <c r="H21" s="47">
        <f>PRODUCT(AD16+AP16)</f>
        <v>199</v>
      </c>
      <c r="I21" s="47">
        <f>PRODUCT(AE16+AQ16)</f>
        <v>907</v>
      </c>
      <c r="J21" s="60">
        <f>PRODUCT(I21/K21)</f>
        <v>0.6149152542372881</v>
      </c>
      <c r="K21" s="10">
        <f>PRODUCT(AG16+AS16)</f>
        <v>1475</v>
      </c>
      <c r="L21" s="53">
        <f>PRODUCT((F21+G21)/E21)</f>
        <v>1.3711340206185567</v>
      </c>
      <c r="M21" s="53">
        <f>PRODUCT(H21/E21)</f>
        <v>1.0257731958762886</v>
      </c>
      <c r="N21" s="53">
        <f>PRODUCT((F21+G21+H21)/E21)</f>
        <v>2.3969072164948453</v>
      </c>
      <c r="O21" s="53">
        <f>PRODUCT(I21/E21)</f>
        <v>4.6752577319587632</v>
      </c>
      <c r="Q21" s="17"/>
      <c r="R21" s="17"/>
      <c r="S21" s="16"/>
      <c r="T21" s="54" t="s">
        <v>28</v>
      </c>
      <c r="U21" s="10"/>
      <c r="V21" s="10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194</v>
      </c>
      <c r="F22" s="47">
        <f t="shared" ref="F22:I22" si="0">SUM(F19:F21)</f>
        <v>18</v>
      </c>
      <c r="G22" s="47">
        <f t="shared" si="0"/>
        <v>248</v>
      </c>
      <c r="H22" s="47">
        <f t="shared" si="0"/>
        <v>199</v>
      </c>
      <c r="I22" s="47">
        <f t="shared" si="0"/>
        <v>907</v>
      </c>
      <c r="J22" s="60">
        <f>PRODUCT(I22/K22)</f>
        <v>0.6149152542372881</v>
      </c>
      <c r="K22" s="16">
        <f>SUM(K19:K21)</f>
        <v>1475</v>
      </c>
      <c r="L22" s="53">
        <f>PRODUCT((F22+G22)/E22)</f>
        <v>1.3711340206185567</v>
      </c>
      <c r="M22" s="53">
        <f>PRODUCT(H22/E22)</f>
        <v>1.0257731958762886</v>
      </c>
      <c r="N22" s="53">
        <f>PRODUCT((F22+G22+H22)/E22)</f>
        <v>2.3969072164948453</v>
      </c>
      <c r="O22" s="53">
        <f>PRODUCT(I22/E22)</f>
        <v>4.6752577319587632</v>
      </c>
      <c r="Q22" s="10"/>
      <c r="R22" s="10"/>
      <c r="S22" s="10"/>
      <c r="T22" s="54" t="s">
        <v>27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54" t="s">
        <v>26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4" t="s">
        <v>25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2018-11-18T13:59:54Z</dcterms:modified>
</cp:coreProperties>
</file>